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thai\Desktop\"/>
    </mc:Choice>
  </mc:AlternateContent>
  <bookViews>
    <workbookView xWindow="-73230" yWindow="420" windowWidth="27600" windowHeight="15360"/>
  </bookViews>
  <sheets>
    <sheet name="RCO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1" i="1" l="1"/>
  <c r="AF10" i="1"/>
  <c r="V10" i="1"/>
  <c r="AF9" i="1"/>
  <c r="V9" i="1"/>
  <c r="AF8" i="1"/>
  <c r="V8" i="1"/>
  <c r="AF7" i="1"/>
  <c r="V7" i="1"/>
  <c r="AF6" i="1"/>
  <c r="AF5" i="1"/>
  <c r="AF4" i="1"/>
  <c r="AF3" i="1"/>
  <c r="AF12" i="1" l="1"/>
</calcChain>
</file>

<file path=xl/comments1.xml><?xml version="1.0" encoding="utf-8"?>
<comments xmlns="http://schemas.openxmlformats.org/spreadsheetml/2006/main">
  <authors>
    <author>Ngu, Mi@DDS</author>
  </authors>
  <commentList>
    <comment ref="AF2" authorId="0" shapeId="0">
      <text>
        <r>
          <rPr>
            <b/>
            <sz val="9"/>
            <color indexed="81"/>
            <rFont val="Tahoma"/>
            <family val="2"/>
          </rPr>
          <t>Ngu, Mi@DDS:</t>
        </r>
        <r>
          <rPr>
            <sz val="9"/>
            <color indexed="81"/>
            <rFont val="Tahoma"/>
            <family val="2"/>
          </rPr>
          <t xml:space="preserve">
update 'FINAL APPROVED' columns</t>
        </r>
      </text>
    </comment>
  </commentList>
</comments>
</file>

<file path=xl/sharedStrings.xml><?xml version="1.0" encoding="utf-8"?>
<sst xmlns="http://schemas.openxmlformats.org/spreadsheetml/2006/main" count="130" uniqueCount="82">
  <si>
    <r>
      <t xml:space="preserve">PROJECT
ID </t>
    </r>
    <r>
      <rPr>
        <sz val="11"/>
        <color rgb="FFFFFF00"/>
        <rFont val="Calibri"/>
        <family val="2"/>
        <scheme val="minor"/>
      </rPr>
      <t>(2023-24)</t>
    </r>
  </si>
  <si>
    <t>APPROVAL CONDITIONS</t>
  </si>
  <si>
    <t>REGIONAL
CENTER</t>
  </si>
  <si>
    <r>
      <t xml:space="preserve">START UP </t>
    </r>
    <r>
      <rPr>
        <sz val="11"/>
        <color rgb="FFFFFF00"/>
        <rFont val="Calibri"/>
        <family val="2"/>
        <scheme val="minor"/>
      </rPr>
      <t xml:space="preserve">FUNDING </t>
    </r>
    <r>
      <rPr>
        <sz val="11"/>
        <color theme="0"/>
        <rFont val="Calibri"/>
        <family val="2"/>
        <scheme val="minor"/>
      </rPr>
      <t>TYPE</t>
    </r>
  </si>
  <si>
    <t>START UP
CLASSIFICATION</t>
  </si>
  <si>
    <t>DEVELOPMENT TYPE</t>
  </si>
  <si>
    <t>OTHER
DEVELOPMENT
TYPE</t>
  </si>
  <si>
    <r>
      <t xml:space="preserve">PRIOR YEAR
START UP
PROJECT </t>
    </r>
    <r>
      <rPr>
        <sz val="11"/>
        <color rgb="FFFFFF00"/>
        <rFont val="Calibri"/>
        <family val="2"/>
        <scheme val="minor"/>
      </rPr>
      <t>ID</t>
    </r>
  </si>
  <si>
    <r>
      <t xml:space="preserve">SPECIALITY AGE GROUP
</t>
    </r>
    <r>
      <rPr>
        <sz val="11"/>
        <color rgb="FFFFFF00"/>
        <rFont val="Calibri"/>
        <family val="2"/>
        <scheme val="minor"/>
      </rPr>
      <t>(CHILDREN &lt;18, ADULT 18-59, ELDERLY &gt;59)</t>
    </r>
  </si>
  <si>
    <t>HDO
CATEGORY</t>
  </si>
  <si>
    <t>PROJECTED
SERVICE
DATE</t>
  </si>
  <si>
    <r>
      <t xml:space="preserve">LEAD
REGIONAL
CENTER
</t>
    </r>
    <r>
      <rPr>
        <sz val="11"/>
        <color rgb="FFFFFF00"/>
        <rFont val="Calibri"/>
        <family val="2"/>
        <scheme val="minor"/>
      </rPr>
      <t>PROJECT ID</t>
    </r>
    <r>
      <rPr>
        <sz val="11"/>
        <color theme="0"/>
        <rFont val="Calibri"/>
        <family val="2"/>
        <scheme val="minor"/>
      </rPr>
      <t xml:space="preserve"> (If joing project)</t>
    </r>
  </si>
  <si>
    <t>PARTICIPATING
REGIONAL
CENTERS (If joint project)</t>
  </si>
  <si>
    <t>DE or DE/SP NEEDS</t>
  </si>
  <si>
    <r>
      <t xml:space="preserve">DESP BED USE </t>
    </r>
    <r>
      <rPr>
        <sz val="11"/>
        <color rgb="FFFFFF00"/>
        <rFont val="Calibri"/>
        <family val="2"/>
        <scheme val="minor"/>
      </rPr>
      <t>(only if DE/SP)</t>
    </r>
  </si>
  <si>
    <r>
      <t xml:space="preserve">COMPETENCY RESTORATION TRAINING </t>
    </r>
    <r>
      <rPr>
        <sz val="11"/>
        <color rgb="FFFFFF00"/>
        <rFont val="Calibri"/>
        <family val="2"/>
        <scheme val="minor"/>
      </rPr>
      <t>(if DE/SP)</t>
    </r>
  </si>
  <si>
    <r>
      <t xml:space="preserve">PROPOSED
STATE-OPERATED (SO) BEDS COUNT </t>
    </r>
    <r>
      <rPr>
        <sz val="11"/>
        <color rgb="FFFFFF00"/>
        <rFont val="Calibri"/>
        <family val="2"/>
        <scheme val="minor"/>
      </rPr>
      <t>(NEW Projects)</t>
    </r>
  </si>
  <si>
    <r>
      <t xml:space="preserve">PROPOSED
IMD BEDS COUNT </t>
    </r>
    <r>
      <rPr>
        <sz val="11"/>
        <color rgb="FFFFFF00"/>
        <rFont val="Calibri"/>
        <family val="2"/>
        <scheme val="minor"/>
      </rPr>
      <t>(NEW Projects)</t>
    </r>
  </si>
  <si>
    <r>
      <t>PROPOSED
OOS BEDS COUNT (</t>
    </r>
    <r>
      <rPr>
        <sz val="11"/>
        <color rgb="FFFFFF00"/>
        <rFont val="Calibri"/>
        <family val="2"/>
        <scheme val="minor"/>
      </rPr>
      <t>NEW Projects)</t>
    </r>
  </si>
  <si>
    <r>
      <t>PROPOSED
SNF
BEDS COUNT (</t>
    </r>
    <r>
      <rPr>
        <sz val="11"/>
        <color rgb="FFFFFF00"/>
        <rFont val="Calibri"/>
        <family val="2"/>
        <scheme val="minor"/>
      </rPr>
      <t>NEW Projects)</t>
    </r>
  </si>
  <si>
    <r>
      <t xml:space="preserve">PROPOSED
COMMUNITY
BEDS COUNT </t>
    </r>
    <r>
      <rPr>
        <sz val="11"/>
        <color rgb="FFFFFF00"/>
        <rFont val="Calibri"/>
        <family val="2"/>
        <scheme val="minor"/>
      </rPr>
      <t>(NEW Projects)</t>
    </r>
  </si>
  <si>
    <r>
      <t xml:space="preserve">TOTAL PROPOSED 
CAPACITY </t>
    </r>
    <r>
      <rPr>
        <sz val="11"/>
        <color rgb="FFFFFF00"/>
        <rFont val="Calibri"/>
        <family val="2"/>
        <scheme val="minor"/>
      </rPr>
      <t>(EBSH Max 4)(Day Program Capacity NOT included)</t>
    </r>
  </si>
  <si>
    <r>
      <t xml:space="preserve">TOTAL PROPOSED
</t>
    </r>
    <r>
      <rPr>
        <b/>
        <sz val="11"/>
        <color rgb="FFFFFFCC"/>
        <rFont val="Calibri"/>
        <family val="2"/>
        <scheme val="minor"/>
      </rPr>
      <t>DAY PROGRAM</t>
    </r>
    <r>
      <rPr>
        <sz val="11"/>
        <color theme="0"/>
        <rFont val="Calibri"/>
        <family val="2"/>
        <scheme val="minor"/>
      </rPr>
      <t xml:space="preserve">
CAPACITY </t>
    </r>
    <r>
      <rPr>
        <sz val="11"/>
        <color rgb="FFFFFF00"/>
        <rFont val="Calibri"/>
        <family val="2"/>
        <scheme val="minor"/>
      </rPr>
      <t>(NEW Projects)</t>
    </r>
  </si>
  <si>
    <r>
      <t xml:space="preserve">MULTI-FAMILY
</t>
    </r>
    <r>
      <rPr>
        <sz val="11"/>
        <color rgb="FFFFFF00"/>
        <rFont val="Calibri"/>
        <family val="2"/>
        <scheme val="minor"/>
      </rPr>
      <t>DDS SET ASIDE</t>
    </r>
    <r>
      <rPr>
        <sz val="11"/>
        <color theme="0"/>
        <rFont val="Calibri"/>
        <family val="2"/>
        <scheme val="minor"/>
      </rPr>
      <t xml:space="preserve"> UNITS </t>
    </r>
  </si>
  <si>
    <r>
      <t xml:space="preserve">NAMES (Initial only) AND LOCATION (PDC, CS, IMD, OOS, SNF, etc) </t>
    </r>
    <r>
      <rPr>
        <sz val="11"/>
        <color theme="0"/>
        <rFont val="Calibri"/>
        <family val="2"/>
        <scheme val="minor"/>
      </rPr>
      <t>OF INDIVIDUALS POTENTIALLY PROJECTED FOR THE PROJECT</t>
    </r>
  </si>
  <si>
    <r>
      <t xml:space="preserve">IF </t>
    </r>
    <r>
      <rPr>
        <sz val="11"/>
        <color rgb="FFFFFF00"/>
        <rFont val="Calibri"/>
        <family val="2"/>
        <scheme val="minor"/>
      </rPr>
      <t>CRDP</t>
    </r>
    <r>
      <rPr>
        <sz val="11"/>
        <color theme="0"/>
        <rFont val="Calibri"/>
        <family val="2"/>
        <scheme val="minor"/>
      </rPr>
      <t xml:space="preserve">, PROPOSED PROJECT IS POSTED AS PRIORITIES ON RC WEBSITE </t>
    </r>
    <r>
      <rPr>
        <sz val="11"/>
        <color rgb="FFFFFF00"/>
        <rFont val="Calibri"/>
        <family val="2"/>
        <scheme val="minor"/>
      </rPr>
      <t xml:space="preserve">(Y/N) </t>
    </r>
  </si>
  <si>
    <t>DESCRIPTION (Project Description)</t>
  </si>
  <si>
    <t>JUSTIFICATION 
(Need, Deliverables, # of ppl in need, how the funds will be utilized, etc)</t>
  </si>
  <si>
    <r>
      <t xml:space="preserve">CPP PLAN - 
APPROVED
</t>
    </r>
    <r>
      <rPr>
        <b/>
        <sz val="12"/>
        <color rgb="FFC00000"/>
        <rFont val="Calibri"/>
        <family val="2"/>
        <scheme val="minor"/>
      </rPr>
      <t>ACQUISITION</t>
    </r>
    <r>
      <rPr>
        <b/>
        <sz val="12"/>
        <rFont val="Calibri"/>
        <family val="2"/>
        <scheme val="minor"/>
      </rPr>
      <t xml:space="preserve">
FUNDS</t>
    </r>
  </si>
  <si>
    <r>
      <t xml:space="preserve">CPP PLAN - 
APPROVED
</t>
    </r>
    <r>
      <rPr>
        <b/>
        <sz val="12"/>
        <color rgb="FFC00000"/>
        <rFont val="Calibri"/>
        <family val="2"/>
        <scheme val="minor"/>
      </rPr>
      <t>REHABILITATION</t>
    </r>
    <r>
      <rPr>
        <b/>
        <sz val="12"/>
        <rFont val="Calibri"/>
        <family val="2"/>
        <scheme val="minor"/>
      </rPr>
      <t xml:space="preserve">
FUNDS</t>
    </r>
  </si>
  <si>
    <r>
      <t xml:space="preserve">CPP PLAN - 
APPROVED 
</t>
    </r>
    <r>
      <rPr>
        <b/>
        <sz val="12"/>
        <color rgb="FFC00000"/>
        <rFont val="Calibri"/>
        <family val="2"/>
        <scheme val="minor"/>
      </rPr>
      <t>PROVIDER</t>
    </r>
    <r>
      <rPr>
        <b/>
        <sz val="12"/>
        <rFont val="Calibri"/>
        <family val="2"/>
        <scheme val="minor"/>
      </rPr>
      <t xml:space="preserve"> START UP
FUNDS</t>
    </r>
  </si>
  <si>
    <r>
      <t xml:space="preserve">CPP PLAN - 
APPROVED
</t>
    </r>
    <r>
      <rPr>
        <b/>
        <sz val="12"/>
        <color rgb="FFC00000"/>
        <rFont val="Calibri"/>
        <family val="2"/>
        <scheme val="minor"/>
      </rPr>
      <t xml:space="preserve">TOTAL </t>
    </r>
  </si>
  <si>
    <t>NEW</t>
  </si>
  <si>
    <t>HDO</t>
  </si>
  <si>
    <t>CPP</t>
  </si>
  <si>
    <t>CRDP</t>
  </si>
  <si>
    <t>Adult</t>
  </si>
  <si>
    <t>Residential (EBSH-4bed)</t>
  </si>
  <si>
    <t>Non-HDO</t>
  </si>
  <si>
    <t>Children</t>
  </si>
  <si>
    <t>CONTINUED</t>
  </si>
  <si>
    <t>Grant Total:</t>
  </si>
  <si>
    <t>Residential (GH-L4i)</t>
  </si>
  <si>
    <t>RCOC FY 2023-24 CPP/CRDP APPROVED PLAN - START UP</t>
  </si>
  <si>
    <t>RCOC-2324-3</t>
  </si>
  <si>
    <t>RCOC</t>
  </si>
  <si>
    <t>Ethelbee Way</t>
  </si>
  <si>
    <t>R.V.7315004-PDC; J.B. 6812317-C; J.B. 6827390-PDS; Z.S. 6875387-IMD</t>
  </si>
  <si>
    <t>Provider Start-Up Funds</t>
  </si>
  <si>
    <t>Property has been identified and funds are needed to help provider cover cost assoicated with opening up the home before residents can move in.  Cost include lease, staff, training, furnishing the home, consultants, etc)</t>
  </si>
  <si>
    <t>RCOC-2324-4</t>
  </si>
  <si>
    <t>Chapman Ave</t>
  </si>
  <si>
    <t>1. D.G. 5415609 IMD, D.B. 6815316-IMD pending CCH, C.T. 6808132 PDC pending CCH, C.B. 6813300 FH or J.S. 6880248 FH</t>
  </si>
  <si>
    <t>RCOC-2324-6</t>
  </si>
  <si>
    <t>Day Program</t>
  </si>
  <si>
    <t>YES</t>
  </si>
  <si>
    <t xml:space="preserve">Funds are needed to help provider cover cost assoicated with opening up the program before they can accept referrals to provide service. Adult Day Behavior Management Day Program to support individuals with significant behavior challenges that prevent or limit safe access to the community. Individuals will be supported in enhanced staffing ratios: 1:1 or 1:2, as appropriate. Direct Support Professionals will be experienced and well trained to address significant behavior challenges, and will be supported by a licensed BCBA consultant to the program. </t>
  </si>
  <si>
    <t>RCOC-2324-8</t>
  </si>
  <si>
    <t>RC to access replacement reserve to cover the remaining cost.</t>
  </si>
  <si>
    <t>Residential (ARFPSHN-5bed)</t>
  </si>
  <si>
    <t>Larchwood</t>
  </si>
  <si>
    <t>RCOC-1617-12</t>
  </si>
  <si>
    <t>Pool Repair</t>
  </si>
  <si>
    <t>Funds are needed to repair the pool as the tiles are a trip hazard and craks in the plaster can lead to potential leaks into the inground causing damage underneathe the home. Current reserve fund balance is $32,963.50</t>
  </si>
  <si>
    <t>RCOC-2324-9</t>
  </si>
  <si>
    <t>Residential (ARFPSHN-Behavioral-5bed)</t>
  </si>
  <si>
    <t xml:space="preserve">A.W. 6896715-Comm; C.B. 6881286-Comm </t>
  </si>
  <si>
    <t>New ARFPSHN B Development</t>
  </si>
  <si>
    <t>Funding to develop an ARFPSHN-B home to serve individuals from the community whom have both medical and behavioral needs cannot be met in a typical ICF or SNF setting.  These individuals have behavioral issues and also would require 24 hour medical/nursing care and intensive supports with significant deficits in self-care and daily living skills, as well as needs related to mobility (non-ambulatory or requiring physical assistance).</t>
  </si>
  <si>
    <t>RCOC-2324-10</t>
  </si>
  <si>
    <t>T.P 6924661-IMD, S.N. 8258352 IMD, P.M. 6878078-IMD, E.L. 6897035-IMD</t>
  </si>
  <si>
    <t>New EBSH Development</t>
  </si>
  <si>
    <t>Funding to develop an EBSH home to serve individuals from locked facilities including PDC as well as those in the community who are deemed at risk for a more restrictive setting such as DDMI or PDC, those at risk through intensive behavioral issues, psychiatric needs, who have been subject to multiple 30 day notice requests or those whom have had difficulty obtaining services within the family home and are in need of community placement.</t>
  </si>
  <si>
    <t>RCOC-2323-11</t>
  </si>
  <si>
    <t>New</t>
  </si>
  <si>
    <t>A.G. 6893443-PDC; Z.G. 6895869-RDC, T.N. 6870365-IMD, I.D. 6828037-IMD, J.S. 6880248-COMM</t>
  </si>
  <si>
    <t>RCOC-2324-12</t>
  </si>
  <si>
    <t>Provider Start Up Funds</t>
  </si>
  <si>
    <t xml:space="preserve">Funds were allocated in the previous FY22/23 and a provider was not able to be secure in time.  RCOC requested to move funds over to the next FY.  DDS assessed a need for a children's home.  </t>
  </si>
  <si>
    <t>RCOC-2324-13</t>
  </si>
  <si>
    <t>Behavioral Respite</t>
  </si>
  <si>
    <t xml:space="preserve">Funding request to help provider cover intitial cost associated with starting up behavioral respite services including cost to bring on a BCBA and staff at a higher wage due to skills and experienced needed to support individuals with more severe behaviors such as aggression, property destuction, SIB, and elopement that regular respite agencies would not be able to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</si>
</sst>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u/>
      <sz val="28"/>
      <color theme="1"/>
      <name val="Calibri"/>
      <family val="2"/>
      <scheme val="minor"/>
    </font>
    <font>
      <sz val="11"/>
      <color rgb="FFFFFF00"/>
      <name val="Calibri"/>
      <family val="2"/>
      <scheme val="minor"/>
    </font>
    <font>
      <b/>
      <sz val="12"/>
      <name val="Calibri"/>
      <family val="2"/>
      <scheme val="minor"/>
    </font>
    <font>
      <b/>
      <sz val="11"/>
      <color rgb="FFFFFFCC"/>
      <name val="Calibri"/>
      <family val="2"/>
      <scheme val="minor"/>
    </font>
    <font>
      <b/>
      <sz val="12"/>
      <color rgb="FFC00000"/>
      <name val="Calibri"/>
      <family val="2"/>
      <scheme val="minor"/>
    </font>
    <font>
      <sz val="11"/>
      <name val="Calibri"/>
      <family val="2"/>
      <scheme val="minor"/>
    </font>
    <font>
      <b/>
      <sz val="11"/>
      <color rgb="FF00B0F0"/>
      <name val="Calibri"/>
      <family val="2"/>
      <scheme val="minor"/>
    </font>
    <font>
      <b/>
      <sz val="11"/>
      <name val="Calibri"/>
      <family val="2"/>
      <scheme val="minor"/>
    </font>
    <font>
      <b/>
      <sz val="9"/>
      <color indexed="81"/>
      <name val="Tahoma"/>
      <family val="2"/>
    </font>
    <font>
      <sz val="9"/>
      <color indexed="81"/>
      <name val="Tahoma"/>
      <family val="2"/>
    </font>
    <font>
      <sz val="11"/>
      <color rgb="FFC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5" fillId="0" borderId="0" applyFont="0" applyFill="0" applyBorder="0" applyAlignment="0" applyProtection="0"/>
  </cellStyleXfs>
  <cellXfs count="42">
    <xf numFmtId="0" fontId="0" fillId="0" borderId="0" xfId="0"/>
    <xf numFmtId="49" fontId="0" fillId="0" borderId="1" xfId="0" applyNumberFormat="1" applyBorder="1" applyAlignment="1" applyProtection="1">
      <alignment horizontal="left" vertical="center" wrapText="1"/>
      <protection locked="0"/>
    </xf>
    <xf numFmtId="49" fontId="0" fillId="0" borderId="1" xfId="0" applyNumberForma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left" vertical="center" wrapText="1"/>
      <protection locked="0"/>
    </xf>
    <xf numFmtId="14"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 xfId="0" applyNumberFormat="1" applyBorder="1" applyAlignment="1">
      <alignment horizontal="center" vertical="center" wrapText="1"/>
    </xf>
    <xf numFmtId="0" fontId="0" fillId="0" borderId="1" xfId="0" applyBorder="1" applyAlignment="1" applyProtection="1">
      <alignment wrapText="1"/>
      <protection locked="0"/>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164" fontId="0" fillId="4" borderId="1" xfId="0" applyNumberFormat="1" applyFill="1" applyBorder="1" applyAlignment="1">
      <alignment horizontal="center" vertical="center" wrapText="1"/>
    </xf>
    <xf numFmtId="0" fontId="0" fillId="0" borderId="1" xfId="0" applyBorder="1" applyAlignment="1" applyProtection="1">
      <alignment vertical="center" wrapText="1"/>
      <protection locked="0"/>
    </xf>
    <xf numFmtId="49" fontId="9" fillId="0" borderId="1" xfId="0" applyNumberFormat="1" applyFont="1" applyBorder="1" applyAlignment="1" applyProtection="1">
      <alignment vertical="center" wrapText="1"/>
      <protection locked="0"/>
    </xf>
    <xf numFmtId="49" fontId="9" fillId="0" borderId="1" xfId="0" applyNumberFormat="1" applyFont="1" applyBorder="1" applyAlignment="1" applyProtection="1">
      <alignment horizontal="left" vertical="center"/>
      <protection locked="0"/>
    </xf>
    <xf numFmtId="14" fontId="9"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center" vertical="center" wrapText="1"/>
      <protection locked="0"/>
    </xf>
    <xf numFmtId="1" fontId="11" fillId="0" borderId="1" xfId="0" applyNumberFormat="1" applyFont="1" applyBorder="1" applyAlignment="1" applyProtection="1">
      <alignment horizontal="center" vertical="center" wrapText="1"/>
      <protection locked="0"/>
    </xf>
    <xf numFmtId="49" fontId="1" fillId="3" borderId="1" xfId="0" applyNumberFormat="1"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vertical="top"/>
    </xf>
    <xf numFmtId="0" fontId="2" fillId="5" borderId="4" xfId="0" applyFont="1" applyFill="1" applyBorder="1" applyAlignment="1">
      <alignment horizontal="center" vertical="center"/>
    </xf>
    <xf numFmtId="49" fontId="3" fillId="2"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9" fillId="0" borderId="1" xfId="0" applyFont="1" applyBorder="1" applyAlignment="1" applyProtection="1">
      <alignment wrapText="1"/>
      <protection locked="0"/>
    </xf>
    <xf numFmtId="5" fontId="2" fillId="5" borderId="5" xfId="0" applyNumberFormat="1" applyFont="1" applyFill="1" applyBorder="1" applyAlignment="1">
      <alignment horizontal="center" vertical="center"/>
    </xf>
    <xf numFmtId="164" fontId="14" fillId="0" borderId="1"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center" wrapText="1"/>
      <protection locked="0"/>
    </xf>
    <xf numFmtId="0" fontId="9" fillId="0" borderId="1" xfId="0" applyFont="1" applyBorder="1" applyAlignment="1">
      <alignment wrapText="1"/>
    </xf>
    <xf numFmtId="1" fontId="1" fillId="0" borderId="1" xfId="0" applyNumberFormat="1" applyFont="1" applyBorder="1" applyAlignment="1" applyProtection="1">
      <alignment horizontal="center" vertical="center" wrapText="1"/>
      <protection locked="0"/>
    </xf>
    <xf numFmtId="0" fontId="0" fillId="0" borderId="1" xfId="0" applyBorder="1" applyAlignment="1">
      <alignment wrapText="1"/>
    </xf>
    <xf numFmtId="164" fontId="15" fillId="0" borderId="1" xfId="1" applyNumberFormat="1" applyFont="1" applyFill="1" applyBorder="1" applyAlignment="1" applyProtection="1">
      <alignment horizontal="center" vertical="center" wrapText="1"/>
      <protection locked="0"/>
    </xf>
    <xf numFmtId="164" fontId="9" fillId="0" borderId="1" xfId="1" applyNumberFormat="1"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vertical="center" wrapText="1"/>
      <protection locked="0"/>
    </xf>
    <xf numFmtId="164"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2" xfId="0" applyFont="1" applyBorder="1" applyAlignment="1">
      <alignment horizontal="left"/>
    </xf>
    <xf numFmtId="0" fontId="4" fillId="0" borderId="7"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2"/>
  <sheetViews>
    <sheetView tabSelected="1" topLeftCell="F1" zoomScale="77" zoomScaleNormal="77" workbookViewId="0">
      <pane ySplit="2" topLeftCell="A3" activePane="bottomLeft" state="frozen"/>
      <selection pane="bottomLeft" activeCell="Z16" sqref="Z16"/>
    </sheetView>
  </sheetViews>
  <sheetFormatPr defaultRowHeight="15" x14ac:dyDescent="0.25"/>
  <cols>
    <col min="1" max="1" width="15" customWidth="1"/>
    <col min="2" max="2" width="18.28515625" customWidth="1"/>
    <col min="3" max="3" width="12.140625" customWidth="1"/>
    <col min="4" max="4" width="11.85546875" customWidth="1"/>
    <col min="5" max="5" width="14.28515625" customWidth="1"/>
    <col min="6" max="6" width="23.140625" customWidth="1"/>
    <col min="7" max="7" width="23" customWidth="1"/>
    <col min="8" max="9" width="15" customWidth="1"/>
    <col min="10" max="10" width="14.85546875" customWidth="1"/>
    <col min="11" max="16" width="15" hidden="1" customWidth="1"/>
    <col min="17" max="23" width="15" customWidth="1"/>
    <col min="24" max="24" width="15" hidden="1" customWidth="1"/>
    <col min="25" max="25" width="14.85546875" customWidth="1"/>
    <col min="26" max="26" width="15" style="20" customWidth="1"/>
    <col min="27" max="27" width="26" style="21" customWidth="1"/>
    <col min="28" max="28" width="27.28515625" style="21" customWidth="1"/>
    <col min="29" max="29" width="14.42578125" customWidth="1"/>
    <col min="30" max="30" width="16.28515625" customWidth="1"/>
    <col min="31" max="31" width="15.28515625" customWidth="1"/>
    <col min="32" max="32" width="18.42578125" customWidth="1"/>
  </cols>
  <sheetData>
    <row r="1" spans="1:32" ht="48" customHeight="1" x14ac:dyDescent="0.55000000000000004">
      <c r="A1" s="40" t="s">
        <v>43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row>
    <row r="2" spans="1:32" ht="114.75" customHeight="1" x14ac:dyDescent="0.25">
      <c r="A2" s="23" t="s">
        <v>0</v>
      </c>
      <c r="B2" s="24" t="s">
        <v>1</v>
      </c>
      <c r="C2" s="23" t="s">
        <v>2</v>
      </c>
      <c r="D2" s="23" t="s">
        <v>3</v>
      </c>
      <c r="E2" s="23" t="s">
        <v>4</v>
      </c>
      <c r="F2" s="23" t="s">
        <v>5</v>
      </c>
      <c r="G2" s="23" t="s">
        <v>6</v>
      </c>
      <c r="H2" s="23" t="s">
        <v>7</v>
      </c>
      <c r="I2" s="23" t="s">
        <v>8</v>
      </c>
      <c r="J2" s="23" t="s">
        <v>9</v>
      </c>
      <c r="K2" s="23" t="s">
        <v>10</v>
      </c>
      <c r="L2" s="23" t="s">
        <v>11</v>
      </c>
      <c r="M2" s="23" t="s">
        <v>12</v>
      </c>
      <c r="N2" s="23" t="s">
        <v>13</v>
      </c>
      <c r="O2" s="23" t="s">
        <v>14</v>
      </c>
      <c r="P2" s="23" t="s">
        <v>15</v>
      </c>
      <c r="Q2" s="23" t="s">
        <v>16</v>
      </c>
      <c r="R2" s="23" t="s">
        <v>17</v>
      </c>
      <c r="S2" s="23" t="s">
        <v>18</v>
      </c>
      <c r="T2" s="23" t="s">
        <v>19</v>
      </c>
      <c r="U2" s="23" t="s">
        <v>20</v>
      </c>
      <c r="V2" s="23" t="s">
        <v>21</v>
      </c>
      <c r="W2" s="23" t="s">
        <v>22</v>
      </c>
      <c r="X2" s="23" t="s">
        <v>23</v>
      </c>
      <c r="Y2" s="25" t="s">
        <v>24</v>
      </c>
      <c r="Z2" s="26" t="s">
        <v>25</v>
      </c>
      <c r="AA2" s="23" t="s">
        <v>26</v>
      </c>
      <c r="AB2" s="23" t="s">
        <v>27</v>
      </c>
      <c r="AC2" s="27" t="s">
        <v>28</v>
      </c>
      <c r="AD2" s="27" t="s">
        <v>29</v>
      </c>
      <c r="AE2" s="27" t="s">
        <v>30</v>
      </c>
      <c r="AF2" s="27" t="s">
        <v>31</v>
      </c>
    </row>
    <row r="3" spans="1:32" ht="55.9" customHeight="1" x14ac:dyDescent="0.25">
      <c r="A3" s="4" t="s">
        <v>44</v>
      </c>
      <c r="B3" s="13"/>
      <c r="C3" s="2" t="s">
        <v>45</v>
      </c>
      <c r="D3" s="2" t="s">
        <v>34</v>
      </c>
      <c r="E3" s="3" t="s">
        <v>40</v>
      </c>
      <c r="F3" s="12" t="s">
        <v>37</v>
      </c>
      <c r="G3" s="1" t="s">
        <v>46</v>
      </c>
      <c r="H3" s="1"/>
      <c r="I3" s="2" t="s">
        <v>36</v>
      </c>
      <c r="J3" s="2" t="s">
        <v>38</v>
      </c>
      <c r="K3" s="5"/>
      <c r="L3" s="1"/>
      <c r="M3" s="1"/>
      <c r="N3" s="2"/>
      <c r="O3" s="2"/>
      <c r="P3" s="2"/>
      <c r="Q3" s="6"/>
      <c r="R3" s="6"/>
      <c r="S3" s="6"/>
      <c r="T3" s="6"/>
      <c r="U3" s="6"/>
      <c r="V3" s="7"/>
      <c r="W3" s="6"/>
      <c r="X3" s="7"/>
      <c r="Y3" s="8" t="s">
        <v>47</v>
      </c>
      <c r="Z3" s="8"/>
      <c r="AA3" s="31" t="s">
        <v>48</v>
      </c>
      <c r="AB3" s="1" t="s">
        <v>49</v>
      </c>
      <c r="AC3" s="10"/>
      <c r="AD3" s="10"/>
      <c r="AE3" s="9">
        <v>250000</v>
      </c>
      <c r="AF3" s="11">
        <f t="shared" ref="AF3:AF11" si="0">SUM(AC3:AE3)</f>
        <v>250000</v>
      </c>
    </row>
    <row r="4" spans="1:32" ht="55.9" customHeight="1" x14ac:dyDescent="0.25">
      <c r="A4" s="1" t="s">
        <v>50</v>
      </c>
      <c r="B4" s="13"/>
      <c r="C4" s="2" t="s">
        <v>45</v>
      </c>
      <c r="D4" s="2" t="s">
        <v>34</v>
      </c>
      <c r="E4" s="3" t="s">
        <v>40</v>
      </c>
      <c r="F4" s="1" t="s">
        <v>37</v>
      </c>
      <c r="G4" s="1" t="s">
        <v>51</v>
      </c>
      <c r="H4" s="1"/>
      <c r="I4" s="2" t="s">
        <v>36</v>
      </c>
      <c r="J4" s="3" t="s">
        <v>38</v>
      </c>
      <c r="K4" s="5"/>
      <c r="L4" s="1"/>
      <c r="M4" s="1"/>
      <c r="N4" s="2"/>
      <c r="O4" s="2"/>
      <c r="P4" s="2"/>
      <c r="Q4" s="6"/>
      <c r="R4" s="6"/>
      <c r="S4" s="6"/>
      <c r="T4" s="6"/>
      <c r="U4" s="6"/>
      <c r="V4" s="7"/>
      <c r="W4" s="6"/>
      <c r="X4" s="7"/>
      <c r="Y4" s="32" t="s">
        <v>52</v>
      </c>
      <c r="Z4" s="8"/>
      <c r="AA4" s="1" t="s">
        <v>48</v>
      </c>
      <c r="AB4" s="1" t="s">
        <v>49</v>
      </c>
      <c r="AC4" s="30"/>
      <c r="AD4" s="30"/>
      <c r="AE4" s="9">
        <v>250000</v>
      </c>
      <c r="AF4" s="11">
        <f t="shared" si="0"/>
        <v>250000</v>
      </c>
    </row>
    <row r="5" spans="1:32" ht="55.9" customHeight="1" x14ac:dyDescent="0.25">
      <c r="A5" s="14" t="s">
        <v>53</v>
      </c>
      <c r="B5" s="13"/>
      <c r="C5" s="3" t="s">
        <v>45</v>
      </c>
      <c r="D5" s="3" t="s">
        <v>35</v>
      </c>
      <c r="E5" s="3" t="s">
        <v>32</v>
      </c>
      <c r="F5" s="4" t="s">
        <v>54</v>
      </c>
      <c r="G5" s="4"/>
      <c r="H5" s="4"/>
      <c r="I5" s="3"/>
      <c r="J5" s="3" t="s">
        <v>38</v>
      </c>
      <c r="K5" s="15"/>
      <c r="L5" s="4"/>
      <c r="M5" s="33"/>
      <c r="N5" s="3"/>
      <c r="O5" s="3"/>
      <c r="P5" s="3"/>
      <c r="Q5" s="6"/>
      <c r="R5" s="6"/>
      <c r="S5" s="6"/>
      <c r="T5" s="6"/>
      <c r="U5" s="6"/>
      <c r="V5" s="7"/>
      <c r="W5" s="6">
        <v>30</v>
      </c>
      <c r="X5" s="7"/>
      <c r="Y5" s="8"/>
      <c r="Z5" s="8" t="s">
        <v>55</v>
      </c>
      <c r="AA5" s="1" t="s">
        <v>48</v>
      </c>
      <c r="AB5" s="34" t="s">
        <v>56</v>
      </c>
      <c r="AC5" s="35"/>
      <c r="AD5" s="35"/>
      <c r="AE5" s="36">
        <v>250000</v>
      </c>
      <c r="AF5" s="11">
        <f t="shared" si="0"/>
        <v>250000</v>
      </c>
    </row>
    <row r="6" spans="1:32" ht="55.9" customHeight="1" x14ac:dyDescent="0.25">
      <c r="A6" s="14" t="s">
        <v>57</v>
      </c>
      <c r="B6" s="37" t="s">
        <v>58</v>
      </c>
      <c r="C6" s="3" t="s">
        <v>45</v>
      </c>
      <c r="D6" s="3" t="s">
        <v>35</v>
      </c>
      <c r="E6" s="3" t="s">
        <v>40</v>
      </c>
      <c r="F6" s="4" t="s">
        <v>59</v>
      </c>
      <c r="G6" s="4" t="s">
        <v>60</v>
      </c>
      <c r="H6" s="4" t="s">
        <v>61</v>
      </c>
      <c r="I6" s="3" t="s">
        <v>36</v>
      </c>
      <c r="J6" s="3" t="s">
        <v>33</v>
      </c>
      <c r="K6" s="15"/>
      <c r="L6" s="4"/>
      <c r="M6" s="17"/>
      <c r="N6" s="3"/>
      <c r="O6" s="3"/>
      <c r="P6" s="3"/>
      <c r="Q6" s="17"/>
      <c r="R6" s="17"/>
      <c r="S6" s="17"/>
      <c r="T6" s="17"/>
      <c r="U6" s="17"/>
      <c r="V6" s="7"/>
      <c r="W6" s="17"/>
      <c r="X6" s="7"/>
      <c r="Y6" s="28"/>
      <c r="Z6" s="28"/>
      <c r="AA6" s="4" t="s">
        <v>62</v>
      </c>
      <c r="AB6" s="1" t="s">
        <v>63</v>
      </c>
      <c r="AC6" s="38"/>
      <c r="AD6" s="10">
        <v>13481</v>
      </c>
      <c r="AE6" s="9"/>
      <c r="AF6" s="11">
        <f t="shared" si="0"/>
        <v>13481</v>
      </c>
    </row>
    <row r="7" spans="1:32" ht="55.9" customHeight="1" x14ac:dyDescent="0.25">
      <c r="A7" s="14" t="s">
        <v>64</v>
      </c>
      <c r="B7" s="13"/>
      <c r="C7" s="2" t="s">
        <v>45</v>
      </c>
      <c r="D7" s="2" t="s">
        <v>35</v>
      </c>
      <c r="E7" s="3" t="s">
        <v>32</v>
      </c>
      <c r="F7" s="1" t="s">
        <v>65</v>
      </c>
      <c r="G7" s="1"/>
      <c r="H7" s="1"/>
      <c r="I7" s="2" t="s">
        <v>36</v>
      </c>
      <c r="J7" s="3" t="s">
        <v>33</v>
      </c>
      <c r="K7" s="5"/>
      <c r="L7" s="1"/>
      <c r="M7" s="1"/>
      <c r="N7" s="2"/>
      <c r="O7" s="2"/>
      <c r="P7" s="2"/>
      <c r="Q7" s="6"/>
      <c r="R7" s="6"/>
      <c r="S7" s="6"/>
      <c r="T7" s="6"/>
      <c r="U7" s="6">
        <v>5</v>
      </c>
      <c r="V7" s="7">
        <f t="shared" ref="V7:V8" si="1">SUM(Q7:U7)</f>
        <v>5</v>
      </c>
      <c r="W7" s="6"/>
      <c r="X7" s="7"/>
      <c r="Y7" s="8" t="s">
        <v>66</v>
      </c>
      <c r="Z7" s="8" t="s">
        <v>55</v>
      </c>
      <c r="AA7" s="1" t="s">
        <v>67</v>
      </c>
      <c r="AB7" s="1" t="s">
        <v>68</v>
      </c>
      <c r="AC7" s="38">
        <v>300000</v>
      </c>
      <c r="AD7" s="10">
        <v>400000</v>
      </c>
      <c r="AE7" s="9"/>
      <c r="AF7" s="11">
        <f t="shared" si="0"/>
        <v>700000</v>
      </c>
    </row>
    <row r="8" spans="1:32" ht="55.9" customHeight="1" x14ac:dyDescent="0.25">
      <c r="A8" s="14" t="s">
        <v>69</v>
      </c>
      <c r="B8" s="13"/>
      <c r="C8" s="2" t="s">
        <v>45</v>
      </c>
      <c r="D8" s="2" t="s">
        <v>35</v>
      </c>
      <c r="E8" s="3" t="s">
        <v>32</v>
      </c>
      <c r="F8" s="8" t="s">
        <v>37</v>
      </c>
      <c r="G8" s="14"/>
      <c r="H8" s="14"/>
      <c r="I8" s="2" t="s">
        <v>36</v>
      </c>
      <c r="J8" s="2" t="s">
        <v>33</v>
      </c>
      <c r="K8" s="15"/>
      <c r="L8" s="1"/>
      <c r="M8" s="1"/>
      <c r="N8" s="2"/>
      <c r="O8" s="2"/>
      <c r="P8" s="2"/>
      <c r="Q8" s="6"/>
      <c r="R8" s="6">
        <v>3</v>
      </c>
      <c r="S8" s="6"/>
      <c r="T8" s="6"/>
      <c r="U8" s="6">
        <v>1</v>
      </c>
      <c r="V8" s="7">
        <f t="shared" si="1"/>
        <v>4</v>
      </c>
      <c r="W8" s="6"/>
      <c r="X8" s="7"/>
      <c r="Y8" s="8" t="s">
        <v>70</v>
      </c>
      <c r="Z8" s="8" t="s">
        <v>55</v>
      </c>
      <c r="AA8" s="1" t="s">
        <v>71</v>
      </c>
      <c r="AB8" s="1" t="s">
        <v>72</v>
      </c>
      <c r="AC8" s="38">
        <v>350000</v>
      </c>
      <c r="AD8" s="10"/>
      <c r="AE8" s="9"/>
      <c r="AF8" s="11">
        <f t="shared" si="0"/>
        <v>350000</v>
      </c>
    </row>
    <row r="9" spans="1:32" ht="55.9" customHeight="1" x14ac:dyDescent="0.25">
      <c r="A9" s="14" t="s">
        <v>73</v>
      </c>
      <c r="B9" s="13"/>
      <c r="C9" s="2" t="s">
        <v>45</v>
      </c>
      <c r="D9" s="2" t="s">
        <v>35</v>
      </c>
      <c r="E9" s="3" t="s">
        <v>74</v>
      </c>
      <c r="F9" s="8" t="s">
        <v>37</v>
      </c>
      <c r="G9" s="14"/>
      <c r="H9" s="14"/>
      <c r="I9" s="2" t="s">
        <v>36</v>
      </c>
      <c r="J9" s="2" t="s">
        <v>33</v>
      </c>
      <c r="K9" s="15"/>
      <c r="L9" s="1"/>
      <c r="M9" s="1"/>
      <c r="N9" s="2"/>
      <c r="O9" s="2"/>
      <c r="P9" s="2"/>
      <c r="Q9" s="6">
        <v>1</v>
      </c>
      <c r="R9" s="6">
        <v>2</v>
      </c>
      <c r="S9" s="6"/>
      <c r="T9" s="6"/>
      <c r="U9" s="6">
        <v>1</v>
      </c>
      <c r="V9" s="7">
        <f>SUBTOTAL(9,Q9:U9)</f>
        <v>4</v>
      </c>
      <c r="W9" s="6"/>
      <c r="X9" s="7"/>
      <c r="Y9" s="8" t="s">
        <v>75</v>
      </c>
      <c r="Z9" s="8" t="s">
        <v>55</v>
      </c>
      <c r="AA9" s="1" t="s">
        <v>71</v>
      </c>
      <c r="AB9" s="1" t="s">
        <v>72</v>
      </c>
      <c r="AC9" s="38">
        <v>350000</v>
      </c>
      <c r="AD9" s="10"/>
      <c r="AE9" s="9"/>
      <c r="AF9" s="11">
        <f t="shared" si="0"/>
        <v>350000</v>
      </c>
    </row>
    <row r="10" spans="1:32" ht="55.9" customHeight="1" x14ac:dyDescent="0.25">
      <c r="A10" s="14" t="s">
        <v>76</v>
      </c>
      <c r="B10" s="13"/>
      <c r="C10" s="3" t="s">
        <v>45</v>
      </c>
      <c r="D10" s="3" t="s">
        <v>35</v>
      </c>
      <c r="E10" s="3" t="s">
        <v>32</v>
      </c>
      <c r="F10" s="19" t="s">
        <v>42</v>
      </c>
      <c r="G10" s="4"/>
      <c r="H10" s="4"/>
      <c r="I10" s="2" t="s">
        <v>39</v>
      </c>
      <c r="J10" s="2" t="s">
        <v>38</v>
      </c>
      <c r="K10" s="15"/>
      <c r="L10" s="4"/>
      <c r="M10" s="16"/>
      <c r="N10" s="2"/>
      <c r="O10" s="2"/>
      <c r="P10" s="2"/>
      <c r="Q10" s="6"/>
      <c r="R10" s="17">
        <v>1</v>
      </c>
      <c r="S10" s="17"/>
      <c r="T10" s="17"/>
      <c r="U10" s="17">
        <v>3</v>
      </c>
      <c r="V10" s="7">
        <f>SUM(Q10:U10)</f>
        <v>4</v>
      </c>
      <c r="W10" s="18"/>
      <c r="X10" s="7"/>
      <c r="Y10" s="8"/>
      <c r="Z10" s="8" t="s">
        <v>55</v>
      </c>
      <c r="AA10" s="1" t="s">
        <v>77</v>
      </c>
      <c r="AB10" s="1" t="s">
        <v>78</v>
      </c>
      <c r="AC10" s="10"/>
      <c r="AD10" s="9"/>
      <c r="AE10" s="9">
        <v>150000</v>
      </c>
      <c r="AF10" s="11">
        <f t="shared" si="0"/>
        <v>150000</v>
      </c>
    </row>
    <row r="11" spans="1:32" ht="55.9" customHeight="1" thickBot="1" x14ac:dyDescent="0.3">
      <c r="A11" s="14" t="s">
        <v>79</v>
      </c>
      <c r="B11" s="13"/>
      <c r="C11" s="3" t="s">
        <v>45</v>
      </c>
      <c r="D11" s="3" t="s">
        <v>35</v>
      </c>
      <c r="E11" s="3" t="s">
        <v>32</v>
      </c>
      <c r="F11" s="14" t="s">
        <v>80</v>
      </c>
      <c r="G11" s="14" t="s">
        <v>80</v>
      </c>
      <c r="H11" s="14"/>
      <c r="I11" s="2"/>
      <c r="J11" s="2" t="s">
        <v>38</v>
      </c>
      <c r="K11" s="15"/>
      <c r="L11" s="4"/>
      <c r="M11" s="16"/>
      <c r="N11" s="2"/>
      <c r="O11" s="2"/>
      <c r="P11" s="2"/>
      <c r="Q11" s="6"/>
      <c r="R11" s="17"/>
      <c r="S11" s="17"/>
      <c r="T11" s="17"/>
      <c r="U11" s="17"/>
      <c r="V11" s="7"/>
      <c r="W11" s="18"/>
      <c r="X11" s="7"/>
      <c r="Y11" s="8"/>
      <c r="Z11" s="8" t="s">
        <v>55</v>
      </c>
      <c r="AA11" s="1" t="s">
        <v>77</v>
      </c>
      <c r="AB11" s="39" t="s">
        <v>81</v>
      </c>
      <c r="AC11" s="10"/>
      <c r="AD11" s="10"/>
      <c r="AE11" s="9">
        <v>75000</v>
      </c>
      <c r="AF11" s="11">
        <f t="shared" si="0"/>
        <v>75000</v>
      </c>
    </row>
    <row r="12" spans="1:32" ht="28.9" customHeight="1" thickBot="1" x14ac:dyDescent="0.3">
      <c r="AE12" s="22" t="s">
        <v>41</v>
      </c>
      <c r="AF12" s="29">
        <f>SUM(AF3:AF11)</f>
        <v>2388481</v>
      </c>
    </row>
  </sheetData>
  <protectedRanges>
    <protectedRange sqref="Z9" name="Range2_6_17"/>
    <protectedRange sqref="Z10 Z8" name="Range2_6_18"/>
    <protectedRange sqref="Z3" name="Range2_15_20_10"/>
    <protectedRange sqref="Z4:Z5" name="Range2_6_19"/>
    <protectedRange sqref="Z6:Z7" name="Range2_15_20_11"/>
    <protectedRange sqref="Z11" name="Range2_6_27"/>
  </protectedRanges>
  <mergeCells count="1">
    <mergeCell ref="A1:AF1"/>
  </mergeCell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RCOC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Slort, Madison@DDS</dc:creator>
  <cp:lastModifiedBy>Kevin Thai</cp:lastModifiedBy>
  <cp:lastPrinted>2024-02-08T20:00:51Z</cp:lastPrinted>
  <dcterms:created xsi:type="dcterms:W3CDTF">2024-01-17T22:35:30Z</dcterms:created>
  <dcterms:modified xsi:type="dcterms:W3CDTF">2024-02-08T20:18:56Z</dcterms:modified>
</cp:coreProperties>
</file>